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OneDrive\Documents\Parish Council Meetings\2022-23\9_17th January 2023\"/>
    </mc:Choice>
  </mc:AlternateContent>
  <xr:revisionPtr revIDLastSave="0" documentId="13_ncr:1_{9D2E0787-0F71-4112-8D7D-ADE19AE61093}" xr6:coauthVersionLast="47" xr6:coauthVersionMax="47" xr10:uidLastSave="{00000000-0000-0000-0000-000000000000}"/>
  <bookViews>
    <workbookView xWindow="-108" yWindow="-108" windowWidth="23256" windowHeight="12576" activeTab="3" xr2:uid="{FCC59583-9807-412E-AB2E-1EC222B9500B}"/>
  </bookViews>
  <sheets>
    <sheet name="P1 Mstr Sheet" sheetId="1" r:id="rId1"/>
    <sheet name="P2 Mthly Summ" sheetId="2" r:id="rId2"/>
    <sheet name="P3 Qtrly Statemt" sheetId="3" r:id="rId3"/>
    <sheet name="P4 Oct Cred List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  <c r="J32" i="1"/>
  <c r="J28" i="1"/>
  <c r="J25" i="1"/>
  <c r="J21" i="1"/>
  <c r="H32" i="1"/>
  <c r="H25" i="1"/>
  <c r="H21" i="1"/>
  <c r="F37" i="1"/>
  <c r="F21" i="1"/>
  <c r="F25" i="1" s="1"/>
  <c r="F32" i="1" s="1"/>
  <c r="F35" i="1" s="1"/>
</calcChain>
</file>

<file path=xl/sharedStrings.xml><?xml version="1.0" encoding="utf-8"?>
<sst xmlns="http://schemas.openxmlformats.org/spreadsheetml/2006/main" count="121" uniqueCount="91">
  <si>
    <t>CROFT PARISH COUNCIL</t>
  </si>
  <si>
    <t>Actual</t>
  </si>
  <si>
    <t xml:space="preserve">Budget to </t>
  </si>
  <si>
    <t xml:space="preserve">Actual </t>
  </si>
  <si>
    <t>Budget</t>
  </si>
  <si>
    <t>date</t>
  </si>
  <si>
    <t>Spend to</t>
  </si>
  <si>
    <t>October</t>
  </si>
  <si>
    <t>end October</t>
  </si>
  <si>
    <t>2022/23</t>
  </si>
  <si>
    <t>Employees</t>
  </si>
  <si>
    <t>Premises</t>
  </si>
  <si>
    <t>Transport</t>
  </si>
  <si>
    <t>Supplies &amp; Services</t>
  </si>
  <si>
    <t>Third Party Payments</t>
  </si>
  <si>
    <t>Contingency</t>
  </si>
  <si>
    <t>Total expenditure (ex VAT)</t>
  </si>
  <si>
    <t>VAT</t>
  </si>
  <si>
    <t>Total Expenditure</t>
  </si>
  <si>
    <t>Income</t>
  </si>
  <si>
    <t>Precept</t>
  </si>
  <si>
    <t>Other</t>
  </si>
  <si>
    <t>Net Expenditure</t>
  </si>
  <si>
    <t>Use of Reserve</t>
  </si>
  <si>
    <t>Investment</t>
  </si>
  <si>
    <t>The investment will be shown on the monthly summary report and on the bank reconciliations.</t>
  </si>
  <si>
    <t>*1</t>
  </si>
  <si>
    <t>CROFT PARISH COUNCIL 2022/23</t>
  </si>
  <si>
    <t>Monthly Summary</t>
  </si>
  <si>
    <t>Expenditure</t>
  </si>
  <si>
    <t>Amount</t>
  </si>
  <si>
    <t>3rd Party Payments</t>
  </si>
  <si>
    <t>Total</t>
  </si>
  <si>
    <t>Check</t>
  </si>
  <si>
    <t>April</t>
  </si>
  <si>
    <t>May</t>
  </si>
  <si>
    <t>June</t>
  </si>
  <si>
    <t>Qtr 1</t>
  </si>
  <si>
    <t>July</t>
  </si>
  <si>
    <t>August</t>
  </si>
  <si>
    <t>September</t>
  </si>
  <si>
    <t>Qtr 2</t>
  </si>
  <si>
    <t>November</t>
  </si>
  <si>
    <t>December</t>
  </si>
  <si>
    <t>Qtr 3</t>
  </si>
  <si>
    <t>January</t>
  </si>
  <si>
    <t>February</t>
  </si>
  <si>
    <t>March</t>
  </si>
  <si>
    <t>Qtr 4</t>
  </si>
  <si>
    <t>Year to date</t>
  </si>
  <si>
    <t>Accounting statement per Audit Commission template</t>
  </si>
  <si>
    <t>2021/22</t>
  </si>
  <si>
    <t>Full year</t>
  </si>
  <si>
    <t>Balance brought forward</t>
  </si>
  <si>
    <t>Other receipts</t>
  </si>
  <si>
    <t>Less</t>
  </si>
  <si>
    <t>Staff Cost</t>
  </si>
  <si>
    <t>Loan interest</t>
  </si>
  <si>
    <t>Other payments</t>
  </si>
  <si>
    <t>Balance carried forward</t>
  </si>
  <si>
    <t xml:space="preserve">Represented by </t>
  </si>
  <si>
    <t>Cash at bank</t>
  </si>
  <si>
    <t>Less Unpresented cheques</t>
  </si>
  <si>
    <t>Total cash</t>
  </si>
  <si>
    <t>Creditor</t>
  </si>
  <si>
    <t>Chq Number</t>
  </si>
  <si>
    <t>CYAC</t>
  </si>
  <si>
    <t>Veolia</t>
  </si>
  <si>
    <t>EON</t>
  </si>
  <si>
    <t>Three</t>
  </si>
  <si>
    <t>United Utilities - Toilets</t>
  </si>
  <si>
    <t>Scottish Power</t>
  </si>
  <si>
    <t>Nest</t>
  </si>
  <si>
    <t>TWM Traffic Control Sys</t>
  </si>
  <si>
    <t>Sign repair</t>
  </si>
  <si>
    <t>Smith of Derby Ltd</t>
  </si>
  <si>
    <t>Clock maint.</t>
  </si>
  <si>
    <t>The Poppy Appeal</t>
  </si>
  <si>
    <t>Donation</t>
  </si>
  <si>
    <t>Village Home Stores Ltd</t>
  </si>
  <si>
    <t>Cleaning kit</t>
  </si>
  <si>
    <t>HMRC Cumbernauld</t>
  </si>
  <si>
    <t>PAYE</t>
  </si>
  <si>
    <t>October Payroll</t>
  </si>
  <si>
    <t>5819-20</t>
  </si>
  <si>
    <t>SLCC</t>
  </si>
  <si>
    <t>Membership</t>
  </si>
  <si>
    <t>James Todd &amp; Co Ltd</t>
  </si>
  <si>
    <t>Sept Payroll</t>
  </si>
  <si>
    <t>Interest</t>
  </si>
  <si>
    <t>October 2022 Creditor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</si>
</sst>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164" fontId="5" fillId="0" borderId="0" xfId="0" applyNumberFormat="1" applyFont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4" fontId="0" fillId="0" borderId="0" xfId="0" applyNumberFormat="1"/>
    <xf numFmtId="164" fontId="0" fillId="0" borderId="6" xfId="0" applyNumberForma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0" fillId="0" borderId="4" xfId="0" applyBorder="1"/>
    <xf numFmtId="164" fontId="1" fillId="0" borderId="3" xfId="0" applyNumberFormat="1" applyFont="1" applyBorder="1"/>
    <xf numFmtId="0" fontId="0" fillId="0" borderId="0" xfId="0" applyAlignment="1"/>
    <xf numFmtId="0" fontId="1" fillId="0" borderId="3" xfId="0" applyFont="1" applyBorder="1"/>
    <xf numFmtId="49" fontId="5" fillId="0" borderId="0" xfId="0" applyNumberFormat="1" applyFont="1"/>
    <xf numFmtId="1" fontId="0" fillId="0" borderId="0" xfId="0" applyNumberFormat="1"/>
    <xf numFmtId="16" fontId="0" fillId="0" borderId="0" xfId="0" applyNumberFormat="1"/>
    <xf numFmtId="0" fontId="0" fillId="0" borderId="7" xfId="0" applyBorder="1"/>
    <xf numFmtId="0" fontId="5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90B7-1E87-457B-BD8E-77B7AEAE94F7}">
  <dimension ref="A2:J39"/>
  <sheetViews>
    <sheetView zoomScaleNormal="100" workbookViewId="0">
      <pane ySplit="7" topLeftCell="A8" activePane="bottomLeft" state="frozen"/>
      <selection pane="bottomLeft" activeCell="N14" sqref="N14"/>
    </sheetView>
  </sheetViews>
  <sheetFormatPr defaultRowHeight="14.4" x14ac:dyDescent="0.3"/>
  <cols>
    <col min="1" max="1" width="2.77734375" bestFit="1" customWidth="1"/>
    <col min="6" max="6" width="11.21875" bestFit="1" customWidth="1"/>
    <col min="8" max="8" width="12.109375" bestFit="1" customWidth="1"/>
    <col min="10" max="10" width="11.88671875" bestFit="1" customWidth="1"/>
  </cols>
  <sheetData>
    <row r="2" spans="2:10" ht="17.399999999999999" x14ac:dyDescent="0.3">
      <c r="B2" s="10" t="s">
        <v>0</v>
      </c>
      <c r="C2" s="10"/>
      <c r="D2" s="10"/>
      <c r="E2" s="10"/>
      <c r="F2" s="10"/>
      <c r="G2" s="10"/>
      <c r="H2" s="10"/>
      <c r="I2" s="10"/>
      <c r="J2" s="10"/>
    </row>
    <row r="3" spans="2:10" ht="17.399999999999999" x14ac:dyDescent="0.3">
      <c r="C3" s="1"/>
    </row>
    <row r="4" spans="2:10" x14ac:dyDescent="0.3">
      <c r="F4" s="2" t="s">
        <v>1</v>
      </c>
      <c r="G4" s="2"/>
      <c r="H4" s="3" t="s">
        <v>2</v>
      </c>
      <c r="I4" s="4"/>
      <c r="J4" s="5" t="s">
        <v>3</v>
      </c>
    </row>
    <row r="5" spans="2:10" x14ac:dyDescent="0.3">
      <c r="F5" s="2" t="s">
        <v>4</v>
      </c>
      <c r="G5" s="2"/>
      <c r="H5" s="3" t="s">
        <v>5</v>
      </c>
      <c r="I5" s="3"/>
      <c r="J5" s="5" t="s">
        <v>6</v>
      </c>
    </row>
    <row r="6" spans="2:10" x14ac:dyDescent="0.3">
      <c r="F6" s="2"/>
      <c r="G6" s="2"/>
      <c r="H6" s="3" t="s">
        <v>7</v>
      </c>
      <c r="I6" s="3"/>
      <c r="J6" s="3" t="s">
        <v>8</v>
      </c>
    </row>
    <row r="7" spans="2:10" x14ac:dyDescent="0.3">
      <c r="F7" s="6" t="s">
        <v>9</v>
      </c>
      <c r="G7" s="2"/>
      <c r="H7" s="6" t="s">
        <v>9</v>
      </c>
      <c r="I7" s="7"/>
      <c r="J7" s="6" t="s">
        <v>9</v>
      </c>
    </row>
    <row r="9" spans="2:10" x14ac:dyDescent="0.3">
      <c r="B9" t="s">
        <v>10</v>
      </c>
      <c r="F9" s="11">
        <v>32330</v>
      </c>
      <c r="H9" s="12">
        <v>18860</v>
      </c>
      <c r="J9" s="12">
        <v>15042.75</v>
      </c>
    </row>
    <row r="10" spans="2:10" x14ac:dyDescent="0.3">
      <c r="F10" s="9"/>
      <c r="H10" s="12"/>
      <c r="J10" s="12"/>
    </row>
    <row r="11" spans="2:10" x14ac:dyDescent="0.3">
      <c r="B11" t="s">
        <v>11</v>
      </c>
      <c r="F11" s="11">
        <v>6350</v>
      </c>
      <c r="H11" s="12">
        <v>3700</v>
      </c>
      <c r="J11" s="12">
        <v>9042.9900000000016</v>
      </c>
    </row>
    <row r="12" spans="2:10" x14ac:dyDescent="0.3">
      <c r="F12" s="9"/>
      <c r="H12" s="12"/>
      <c r="J12" s="12"/>
    </row>
    <row r="13" spans="2:10" x14ac:dyDescent="0.3">
      <c r="B13" t="s">
        <v>12</v>
      </c>
      <c r="F13" s="11">
        <v>300</v>
      </c>
      <c r="H13" s="12">
        <v>180</v>
      </c>
      <c r="J13" s="12">
        <v>79.5</v>
      </c>
    </row>
    <row r="14" spans="2:10" x14ac:dyDescent="0.3">
      <c r="F14" s="9"/>
      <c r="H14" s="12"/>
      <c r="J14" s="12"/>
    </row>
    <row r="15" spans="2:10" x14ac:dyDescent="0.3">
      <c r="B15" t="s">
        <v>13</v>
      </c>
      <c r="F15" s="11">
        <v>30740</v>
      </c>
      <c r="H15" s="12">
        <v>17930</v>
      </c>
      <c r="J15" s="12">
        <v>15322.230000000001</v>
      </c>
    </row>
    <row r="16" spans="2:10" x14ac:dyDescent="0.3">
      <c r="F16" s="9"/>
      <c r="H16" s="12"/>
      <c r="J16" s="12"/>
    </row>
    <row r="17" spans="2:10" x14ac:dyDescent="0.3">
      <c r="B17" t="s">
        <v>14</v>
      </c>
      <c r="F17" s="11">
        <v>3260</v>
      </c>
      <c r="H17" s="12">
        <v>1900</v>
      </c>
      <c r="J17" s="12">
        <v>0</v>
      </c>
    </row>
    <row r="18" spans="2:10" x14ac:dyDescent="0.3">
      <c r="F18" s="9"/>
      <c r="H18" s="12"/>
      <c r="J18" s="12"/>
    </row>
    <row r="19" spans="2:10" x14ac:dyDescent="0.3">
      <c r="B19" t="s">
        <v>15</v>
      </c>
      <c r="F19" s="11">
        <v>0</v>
      </c>
      <c r="H19" s="12">
        <v>0</v>
      </c>
      <c r="J19" s="12">
        <v>0</v>
      </c>
    </row>
    <row r="20" spans="2:10" x14ac:dyDescent="0.3">
      <c r="F20" s="12"/>
      <c r="H20" s="12"/>
      <c r="J20" s="12"/>
    </row>
    <row r="21" spans="2:10" x14ac:dyDescent="0.3">
      <c r="B21" t="s">
        <v>16</v>
      </c>
      <c r="F21" s="13">
        <f>SUM(F9:F19)</f>
        <v>72980</v>
      </c>
      <c r="H21" s="13">
        <f>SUM(H9:H19)</f>
        <v>42570</v>
      </c>
      <c r="J21" s="13">
        <f>SUM(J9:J19)</f>
        <v>39487.47</v>
      </c>
    </row>
    <row r="22" spans="2:10" x14ac:dyDescent="0.3">
      <c r="F22" s="12"/>
      <c r="H22" s="12"/>
      <c r="J22" s="12"/>
    </row>
    <row r="23" spans="2:10" x14ac:dyDescent="0.3">
      <c r="B23" t="s">
        <v>17</v>
      </c>
      <c r="F23" s="12">
        <v>0</v>
      </c>
      <c r="H23" s="12">
        <v>0</v>
      </c>
      <c r="J23" s="12">
        <v>2378.56</v>
      </c>
    </row>
    <row r="24" spans="2:10" x14ac:dyDescent="0.3">
      <c r="F24" s="12"/>
      <c r="H24" s="12"/>
    </row>
    <row r="25" spans="2:10" x14ac:dyDescent="0.3">
      <c r="B25" t="s">
        <v>18</v>
      </c>
      <c r="F25" s="14">
        <f>SUM(F21:F23)</f>
        <v>72980</v>
      </c>
      <c r="H25" s="13">
        <f>SUM(H21:H23)</f>
        <v>42570</v>
      </c>
      <c r="J25" s="19">
        <f>SUM(J21:J23)</f>
        <v>41866.03</v>
      </c>
    </row>
    <row r="26" spans="2:10" x14ac:dyDescent="0.3">
      <c r="F26" s="12"/>
      <c r="H26" s="17"/>
    </row>
    <row r="27" spans="2:10" x14ac:dyDescent="0.3">
      <c r="B27" s="8" t="s">
        <v>19</v>
      </c>
      <c r="H27" s="12"/>
    </row>
    <row r="28" spans="2:10" x14ac:dyDescent="0.3">
      <c r="B28" t="s">
        <v>20</v>
      </c>
      <c r="F28" s="12">
        <v>72980</v>
      </c>
      <c r="H28" s="12">
        <v>42570</v>
      </c>
      <c r="J28" s="12">
        <f>H28</f>
        <v>42570</v>
      </c>
    </row>
    <row r="29" spans="2:10" x14ac:dyDescent="0.3">
      <c r="B29" t="s">
        <v>21</v>
      </c>
      <c r="F29" s="12">
        <v>0</v>
      </c>
      <c r="H29" s="12">
        <v>0</v>
      </c>
      <c r="J29" s="12">
        <v>66.05</v>
      </c>
    </row>
    <row r="30" spans="2:10" x14ac:dyDescent="0.3">
      <c r="B30" t="s">
        <v>17</v>
      </c>
      <c r="F30" s="12">
        <v>0</v>
      </c>
      <c r="H30" s="12">
        <v>0</v>
      </c>
      <c r="J30" s="12">
        <v>4019.28</v>
      </c>
    </row>
    <row r="31" spans="2:10" x14ac:dyDescent="0.3">
      <c r="H31" s="12"/>
      <c r="J31" s="18"/>
    </row>
    <row r="32" spans="2:10" ht="15" thickBot="1" x14ac:dyDescent="0.35">
      <c r="B32" t="s">
        <v>22</v>
      </c>
      <c r="F32" s="15">
        <f>F25-F28</f>
        <v>0</v>
      </c>
      <c r="H32" s="15">
        <f>H25-H28-H29-H30</f>
        <v>0</v>
      </c>
      <c r="J32" s="15">
        <f>J25-J28-J29-J30</f>
        <v>-4789.3000000000011</v>
      </c>
    </row>
    <row r="33" spans="1:10" ht="15" thickTop="1" x14ac:dyDescent="0.3"/>
    <row r="35" spans="1:10" x14ac:dyDescent="0.3">
      <c r="B35" t="s">
        <v>23</v>
      </c>
      <c r="F35" s="12">
        <f>F32</f>
        <v>0</v>
      </c>
      <c r="H35" s="12">
        <v>0</v>
      </c>
      <c r="I35" s="12"/>
      <c r="J35" s="12">
        <v>0</v>
      </c>
    </row>
    <row r="36" spans="1:10" x14ac:dyDescent="0.3">
      <c r="H36" s="12"/>
      <c r="I36" s="12"/>
      <c r="J36" s="12"/>
    </row>
    <row r="37" spans="1:10" x14ac:dyDescent="0.3">
      <c r="A37" s="9" t="s">
        <v>26</v>
      </c>
      <c r="B37" s="9" t="s">
        <v>24</v>
      </c>
      <c r="F37" s="12">
        <f>F34</f>
        <v>0</v>
      </c>
      <c r="H37" s="12">
        <v>0</v>
      </c>
      <c r="I37" s="12"/>
      <c r="J37" s="12">
        <v>0</v>
      </c>
    </row>
    <row r="38" spans="1:10" x14ac:dyDescent="0.3">
      <c r="B38" s="9"/>
    </row>
    <row r="39" spans="1:10" x14ac:dyDescent="0.3">
      <c r="B39" s="9" t="s">
        <v>25</v>
      </c>
    </row>
  </sheetData>
  <mergeCells count="1">
    <mergeCell ref="B2:J2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A550E-D587-4BBA-8657-81522FD5AE11}">
  <dimension ref="A1:P23"/>
  <sheetViews>
    <sheetView zoomScaleNormal="100" workbookViewId="0">
      <selection activeCell="D2" sqref="D2"/>
    </sheetView>
  </sheetViews>
  <sheetFormatPr defaultRowHeight="14.4" x14ac:dyDescent="0.3"/>
  <cols>
    <col min="2" max="2" width="11.5546875" bestFit="1" customWidth="1"/>
    <col min="3" max="3" width="10.109375" bestFit="1" customWidth="1"/>
    <col min="4" max="4" width="9.109375" bestFit="1" customWidth="1"/>
    <col min="5" max="5" width="10.44140625" bestFit="1" customWidth="1"/>
    <col min="6" max="6" width="9.109375" bestFit="1" customWidth="1"/>
    <col min="7" max="7" width="9.6640625" bestFit="1" customWidth="1"/>
    <col min="8" max="8" width="18.5546875" bestFit="1" customWidth="1"/>
    <col min="9" max="9" width="18.44140625" bestFit="1" customWidth="1"/>
    <col min="10" max="10" width="12" bestFit="1" customWidth="1"/>
    <col min="11" max="11" width="10.109375" bestFit="1" customWidth="1"/>
    <col min="12" max="12" width="6.44140625" bestFit="1" customWidth="1"/>
    <col min="13" max="13" width="10.109375" bestFit="1" customWidth="1"/>
    <col min="14" max="14" width="6.5546875" bestFit="1" customWidth="1"/>
    <col min="15" max="15" width="9.109375" bestFit="1" customWidth="1"/>
    <col min="16" max="16" width="15.21875" bestFit="1" customWidth="1"/>
  </cols>
  <sheetData>
    <row r="1" spans="1:16" x14ac:dyDescent="0.3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3">
      <c r="B2" s="25" t="s">
        <v>28</v>
      </c>
      <c r="C2" s="25"/>
    </row>
    <row r="3" spans="1:16" x14ac:dyDescent="0.3">
      <c r="C3" s="21" t="s">
        <v>29</v>
      </c>
      <c r="D3" s="21"/>
      <c r="E3" s="21"/>
      <c r="F3" s="21"/>
      <c r="G3" s="21"/>
      <c r="H3" s="21"/>
      <c r="I3" s="21"/>
      <c r="J3" s="21"/>
      <c r="K3" s="21"/>
      <c r="L3" s="21"/>
      <c r="M3" s="21" t="s">
        <v>19</v>
      </c>
      <c r="N3" s="21"/>
      <c r="O3" s="21"/>
      <c r="P3" s="21" t="s">
        <v>22</v>
      </c>
    </row>
    <row r="4" spans="1:16" x14ac:dyDescent="0.3">
      <c r="C4" s="8" t="s">
        <v>30</v>
      </c>
      <c r="D4" s="8" t="s">
        <v>17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31</v>
      </c>
      <c r="J4" s="8" t="s">
        <v>15</v>
      </c>
      <c r="K4" s="8" t="s">
        <v>32</v>
      </c>
      <c r="L4" s="8" t="s">
        <v>33</v>
      </c>
      <c r="M4" s="8" t="s">
        <v>20</v>
      </c>
      <c r="N4" s="8" t="s">
        <v>21</v>
      </c>
      <c r="O4" s="8" t="s">
        <v>17</v>
      </c>
      <c r="P4" s="21"/>
    </row>
    <row r="5" spans="1:16" x14ac:dyDescent="0.3">
      <c r="B5" t="s">
        <v>34</v>
      </c>
      <c r="C5" s="12">
        <v>6261.97</v>
      </c>
      <c r="D5" s="12">
        <v>589.11</v>
      </c>
      <c r="E5" s="12">
        <v>1951.31</v>
      </c>
      <c r="F5" s="12">
        <v>5</v>
      </c>
      <c r="G5" s="12">
        <v>7.83</v>
      </c>
      <c r="H5" s="12">
        <v>3708.7200000000003</v>
      </c>
      <c r="I5" s="12">
        <v>0</v>
      </c>
      <c r="J5" s="12">
        <v>0</v>
      </c>
      <c r="K5" s="12">
        <v>6261.97</v>
      </c>
      <c r="L5" s="12">
        <v>0</v>
      </c>
      <c r="M5" s="12">
        <v>0</v>
      </c>
      <c r="N5" s="12">
        <v>2.09</v>
      </c>
      <c r="O5" s="12">
        <v>0</v>
      </c>
      <c r="P5" s="12">
        <v>6259.88</v>
      </c>
    </row>
    <row r="6" spans="1:16" x14ac:dyDescent="0.3">
      <c r="B6" t="s">
        <v>35</v>
      </c>
      <c r="C6" s="12">
        <v>6960.02</v>
      </c>
      <c r="D6" s="12">
        <v>217.97</v>
      </c>
      <c r="E6" s="12">
        <v>1981.74</v>
      </c>
      <c r="F6" s="12">
        <v>3560.32</v>
      </c>
      <c r="G6" s="12">
        <v>14.46</v>
      </c>
      <c r="H6" s="12">
        <v>1185.53</v>
      </c>
      <c r="I6" s="12">
        <v>0</v>
      </c>
      <c r="J6" s="12">
        <v>0</v>
      </c>
      <c r="K6" s="12">
        <v>6960.02</v>
      </c>
      <c r="L6" s="12">
        <v>0</v>
      </c>
      <c r="M6" s="12">
        <v>72980</v>
      </c>
      <c r="N6" s="12">
        <v>7.67</v>
      </c>
      <c r="O6" s="12">
        <v>0</v>
      </c>
      <c r="P6" s="12">
        <v>-66027.649999999994</v>
      </c>
    </row>
    <row r="7" spans="1:16" x14ac:dyDescent="0.3">
      <c r="B7" t="s">
        <v>36</v>
      </c>
      <c r="C7" s="12">
        <v>8801.6400000000012</v>
      </c>
      <c r="D7" s="12">
        <v>275.18</v>
      </c>
      <c r="E7" s="12">
        <v>2241.15</v>
      </c>
      <c r="F7" s="12">
        <v>3692.46</v>
      </c>
      <c r="G7" s="12">
        <v>13.32</v>
      </c>
      <c r="H7" s="12">
        <v>2579.5300000000002</v>
      </c>
      <c r="I7" s="12">
        <v>0</v>
      </c>
      <c r="J7" s="12">
        <v>0</v>
      </c>
      <c r="K7" s="12">
        <v>8801.64</v>
      </c>
      <c r="L7" s="12">
        <v>0</v>
      </c>
      <c r="M7" s="12">
        <v>0</v>
      </c>
      <c r="N7" s="12">
        <v>7.29</v>
      </c>
      <c r="O7" s="12">
        <v>0</v>
      </c>
      <c r="P7" s="12">
        <v>8794.3499999999985</v>
      </c>
    </row>
    <row r="8" spans="1:16" x14ac:dyDescent="0.3">
      <c r="B8" s="22" t="s">
        <v>37</v>
      </c>
      <c r="C8" s="16">
        <v>22023.630000000005</v>
      </c>
      <c r="D8" s="16">
        <v>1082.26</v>
      </c>
      <c r="E8" s="16">
        <v>6174.2000000000007</v>
      </c>
      <c r="F8" s="16">
        <v>7257.7800000000007</v>
      </c>
      <c r="G8" s="16">
        <v>35.61</v>
      </c>
      <c r="H8" s="16">
        <v>7473.7800000000007</v>
      </c>
      <c r="I8" s="16">
        <v>0</v>
      </c>
      <c r="J8" s="16">
        <v>0</v>
      </c>
      <c r="K8" s="16">
        <v>22023.63</v>
      </c>
      <c r="L8" s="16">
        <v>0</v>
      </c>
      <c r="M8" s="16">
        <v>72980</v>
      </c>
      <c r="N8" s="16">
        <v>17.05</v>
      </c>
      <c r="O8" s="16">
        <v>0</v>
      </c>
      <c r="P8" s="16">
        <v>-50973.42</v>
      </c>
    </row>
    <row r="9" spans="1:16" x14ac:dyDescent="0.3">
      <c r="B9" t="s">
        <v>38</v>
      </c>
      <c r="C9" s="12">
        <v>5989.86</v>
      </c>
      <c r="D9" s="12">
        <v>383.43</v>
      </c>
      <c r="E9" s="12">
        <v>2443.88</v>
      </c>
      <c r="F9" s="12">
        <v>0</v>
      </c>
      <c r="G9" s="12">
        <v>14.36</v>
      </c>
      <c r="H9" s="12">
        <v>3148.1900000000005</v>
      </c>
      <c r="I9" s="12">
        <v>0</v>
      </c>
      <c r="J9" s="12">
        <v>0</v>
      </c>
      <c r="K9" s="12">
        <v>5989.8600000000006</v>
      </c>
      <c r="L9" s="12">
        <v>0</v>
      </c>
      <c r="M9" s="12">
        <v>0</v>
      </c>
      <c r="N9" s="12">
        <v>6.48</v>
      </c>
      <c r="O9" s="12">
        <v>0</v>
      </c>
      <c r="P9" s="12">
        <v>5983.380000000001</v>
      </c>
    </row>
    <row r="10" spans="1:16" x14ac:dyDescent="0.3">
      <c r="B10" t="s">
        <v>39</v>
      </c>
      <c r="C10" s="12">
        <v>5938.6600000000008</v>
      </c>
      <c r="D10" s="12">
        <v>435.29</v>
      </c>
      <c r="E10" s="12">
        <v>2406.7399999999998</v>
      </c>
      <c r="F10" s="12">
        <v>1347.8200000000002</v>
      </c>
      <c r="G10" s="12">
        <v>13.64</v>
      </c>
      <c r="H10" s="12">
        <v>1735.17</v>
      </c>
      <c r="I10" s="12">
        <v>0</v>
      </c>
      <c r="J10" s="12">
        <v>0</v>
      </c>
      <c r="K10" s="12">
        <v>5938.6600000000008</v>
      </c>
      <c r="L10" s="12">
        <v>0</v>
      </c>
      <c r="M10" s="12">
        <v>0</v>
      </c>
      <c r="N10" s="12">
        <v>6.82</v>
      </c>
      <c r="O10" s="12">
        <v>2185.5300000000002</v>
      </c>
      <c r="P10" s="12">
        <v>3746.3100000000009</v>
      </c>
    </row>
    <row r="11" spans="1:16" x14ac:dyDescent="0.3">
      <c r="B11" t="s">
        <v>40</v>
      </c>
      <c r="C11" s="12">
        <v>4661.91</v>
      </c>
      <c r="D11" s="12">
        <v>330.02</v>
      </c>
      <c r="E11" s="12">
        <v>2016.9299999999998</v>
      </c>
      <c r="F11" s="12">
        <v>169.85000000000002</v>
      </c>
      <c r="G11" s="12">
        <v>2.79</v>
      </c>
      <c r="H11" s="12">
        <v>2142.3200000000002</v>
      </c>
      <c r="I11" s="12">
        <v>0</v>
      </c>
      <c r="J11" s="12">
        <v>0</v>
      </c>
      <c r="K11" s="12">
        <v>4661.91</v>
      </c>
      <c r="L11" s="12">
        <v>0</v>
      </c>
      <c r="M11" s="12">
        <v>0</v>
      </c>
      <c r="N11" s="12">
        <v>13.17</v>
      </c>
      <c r="O11" s="12">
        <v>1833.75</v>
      </c>
      <c r="P11" s="12">
        <v>2814.99</v>
      </c>
    </row>
    <row r="12" spans="1:16" x14ac:dyDescent="0.3">
      <c r="B12" s="22" t="s">
        <v>41</v>
      </c>
      <c r="C12" s="16">
        <v>16590.43</v>
      </c>
      <c r="D12" s="16">
        <v>1148.74</v>
      </c>
      <c r="E12" s="16">
        <v>6867.5499999999993</v>
      </c>
      <c r="F12" s="16">
        <v>1517.67</v>
      </c>
      <c r="G12" s="16">
        <v>30.79</v>
      </c>
      <c r="H12" s="16">
        <v>7025.68</v>
      </c>
      <c r="I12" s="16">
        <v>0</v>
      </c>
      <c r="J12" s="16">
        <v>0</v>
      </c>
      <c r="K12" s="16">
        <v>16590.43</v>
      </c>
      <c r="L12" s="16">
        <v>0</v>
      </c>
      <c r="M12" s="16">
        <v>0</v>
      </c>
      <c r="N12" s="16">
        <v>26.47</v>
      </c>
      <c r="O12" s="16">
        <v>4019.28</v>
      </c>
      <c r="P12" s="16">
        <v>12544.680000000002</v>
      </c>
    </row>
    <row r="13" spans="1:16" x14ac:dyDescent="0.3">
      <c r="B13" t="s">
        <v>7</v>
      </c>
      <c r="C13" s="12">
        <v>3251.97</v>
      </c>
      <c r="D13" s="12">
        <v>147.56</v>
      </c>
      <c r="E13" s="12">
        <v>2001</v>
      </c>
      <c r="F13" s="12">
        <v>267.54000000000002</v>
      </c>
      <c r="G13" s="12">
        <v>13.1</v>
      </c>
      <c r="H13" s="12">
        <v>822.77</v>
      </c>
      <c r="I13" s="12">
        <v>0</v>
      </c>
      <c r="J13" s="12">
        <v>0</v>
      </c>
      <c r="K13" s="12">
        <v>3251.97</v>
      </c>
      <c r="L13" s="12">
        <v>0</v>
      </c>
      <c r="M13" s="12">
        <v>0</v>
      </c>
      <c r="N13" s="12">
        <v>22.53</v>
      </c>
      <c r="O13" s="12">
        <v>0</v>
      </c>
      <c r="P13" s="12">
        <v>3229.4399999999996</v>
      </c>
    </row>
    <row r="14" spans="1:16" x14ac:dyDescent="0.3">
      <c r="B14" t="s">
        <v>42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</row>
    <row r="15" spans="1:16" x14ac:dyDescent="0.3">
      <c r="B15" t="s">
        <v>43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</row>
    <row r="16" spans="1:16" x14ac:dyDescent="0.3">
      <c r="B16" s="22" t="s">
        <v>44</v>
      </c>
      <c r="C16" s="16">
        <v>3251.97</v>
      </c>
      <c r="D16" s="16">
        <v>147.56</v>
      </c>
      <c r="E16" s="16">
        <v>2001</v>
      </c>
      <c r="F16" s="16">
        <v>267.54000000000002</v>
      </c>
      <c r="G16" s="16">
        <v>13.1</v>
      </c>
      <c r="H16" s="16">
        <v>822.77</v>
      </c>
      <c r="I16" s="16">
        <v>0</v>
      </c>
      <c r="J16" s="16">
        <v>0</v>
      </c>
      <c r="K16" s="16">
        <v>3251.97</v>
      </c>
      <c r="L16" s="16">
        <v>0</v>
      </c>
      <c r="M16" s="16">
        <v>0</v>
      </c>
      <c r="N16" s="16">
        <v>22.53</v>
      </c>
      <c r="O16" s="16">
        <v>0</v>
      </c>
      <c r="P16" s="16">
        <v>3229.4399999999996</v>
      </c>
    </row>
    <row r="17" spans="2:16" x14ac:dyDescent="0.3">
      <c r="B17" t="s">
        <v>45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</row>
    <row r="18" spans="2:16" x14ac:dyDescent="0.3">
      <c r="B18" t="s">
        <v>46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</row>
    <row r="19" spans="2:16" x14ac:dyDescent="0.3">
      <c r="B19" t="s">
        <v>47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</row>
    <row r="20" spans="2:16" x14ac:dyDescent="0.3">
      <c r="B20" s="22" t="s">
        <v>48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2" spans="2:16" ht="15" thickBot="1" x14ac:dyDescent="0.35">
      <c r="B22" s="8" t="s">
        <v>49</v>
      </c>
      <c r="C22" s="24">
        <v>41866.030000000006</v>
      </c>
      <c r="D22" s="24">
        <v>2378.56</v>
      </c>
      <c r="E22" s="24">
        <v>15042.75</v>
      </c>
      <c r="F22" s="24">
        <v>9042.9900000000016</v>
      </c>
      <c r="G22" s="24">
        <v>79.5</v>
      </c>
      <c r="H22" s="24">
        <v>15322.230000000001</v>
      </c>
      <c r="I22" s="24">
        <v>0</v>
      </c>
      <c r="J22" s="24">
        <v>0</v>
      </c>
      <c r="K22" s="24">
        <v>41866.03</v>
      </c>
      <c r="L22" s="24">
        <v>0</v>
      </c>
      <c r="M22" s="24">
        <v>72980</v>
      </c>
      <c r="N22" s="24">
        <v>66.05</v>
      </c>
      <c r="O22" s="24">
        <v>4019.28</v>
      </c>
      <c r="P22" s="24">
        <v>-35199.299999999996</v>
      </c>
    </row>
    <row r="23" spans="2:16" ht="15" thickTop="1" x14ac:dyDescent="0.3"/>
  </sheetData>
  <mergeCells count="5">
    <mergeCell ref="A1:P1"/>
    <mergeCell ref="C3:L3"/>
    <mergeCell ref="M3:O3"/>
    <mergeCell ref="P3:P4"/>
    <mergeCell ref="B2:C2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52F62-5F6C-40AB-B2BC-15D01031C241}">
  <dimension ref="A2:N34"/>
  <sheetViews>
    <sheetView zoomScaleNormal="100" workbookViewId="0">
      <pane ySplit="5" topLeftCell="A6" activePane="bottomLeft" state="frozen"/>
      <selection pane="bottomLeft" activeCell="N38" sqref="N38"/>
    </sheetView>
  </sheetViews>
  <sheetFormatPr defaultRowHeight="14.4" x14ac:dyDescent="0.3"/>
  <cols>
    <col min="4" max="4" width="14.21875" bestFit="1" customWidth="1"/>
    <col min="6" max="6" width="13.109375" bestFit="1" customWidth="1"/>
    <col min="8" max="8" width="14.21875" bestFit="1" customWidth="1"/>
    <col min="10" max="10" width="13.21875" bestFit="1" customWidth="1"/>
  </cols>
  <sheetData>
    <row r="2" spans="1:14" x14ac:dyDescent="0.3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4" x14ac:dyDescent="0.3">
      <c r="D4" s="3" t="s">
        <v>51</v>
      </c>
      <c r="E4" s="3"/>
      <c r="F4" s="6" t="s">
        <v>9</v>
      </c>
      <c r="H4" s="2" t="s">
        <v>9</v>
      </c>
      <c r="I4" s="3"/>
      <c r="J4" s="2" t="s">
        <v>9</v>
      </c>
      <c r="K4" s="2"/>
      <c r="L4" s="2" t="s">
        <v>9</v>
      </c>
      <c r="M4" s="3"/>
      <c r="N4" s="2" t="s">
        <v>9</v>
      </c>
    </row>
    <row r="5" spans="1:14" x14ac:dyDescent="0.3">
      <c r="D5" s="3" t="s">
        <v>52</v>
      </c>
      <c r="E5" s="3"/>
      <c r="F5" s="3" t="s">
        <v>37</v>
      </c>
      <c r="H5" s="3" t="s">
        <v>41</v>
      </c>
      <c r="I5" s="3"/>
      <c r="J5" s="3" t="s">
        <v>44</v>
      </c>
      <c r="K5" s="3"/>
      <c r="L5" s="3" t="s">
        <v>48</v>
      </c>
      <c r="M5" s="3"/>
      <c r="N5" s="3" t="s">
        <v>52</v>
      </c>
    </row>
    <row r="6" spans="1:14" x14ac:dyDescent="0.3">
      <c r="D6" s="3"/>
      <c r="E6" s="3"/>
      <c r="F6" s="3"/>
      <c r="H6" s="3"/>
      <c r="I6" s="3"/>
      <c r="J6" s="3"/>
      <c r="K6" s="3"/>
      <c r="L6" s="3"/>
      <c r="M6" s="3"/>
      <c r="N6" s="3"/>
    </row>
    <row r="7" spans="1:14" x14ac:dyDescent="0.3">
      <c r="A7" t="s">
        <v>53</v>
      </c>
      <c r="D7" s="12">
        <v>92229.26999999999</v>
      </c>
      <c r="E7" s="12"/>
      <c r="F7" s="12">
        <v>100237.87999999999</v>
      </c>
      <c r="G7" s="12"/>
      <c r="H7" s="12">
        <v>151211.29999999999</v>
      </c>
      <c r="I7" s="12"/>
      <c r="J7" s="12">
        <v>138624.62</v>
      </c>
    </row>
    <row r="8" spans="1:14" x14ac:dyDescent="0.3">
      <c r="D8" s="12"/>
      <c r="E8" s="12"/>
      <c r="F8" s="12"/>
      <c r="G8" s="12"/>
      <c r="H8" s="12"/>
      <c r="I8" s="12"/>
      <c r="J8" s="12"/>
    </row>
    <row r="9" spans="1:14" x14ac:dyDescent="0.3">
      <c r="A9" t="s">
        <v>20</v>
      </c>
      <c r="D9" s="12">
        <v>72980</v>
      </c>
      <c r="E9" s="12"/>
      <c r="F9" s="12">
        <v>72980</v>
      </c>
      <c r="G9" s="12"/>
      <c r="H9" s="12">
        <v>0</v>
      </c>
      <c r="I9" s="12"/>
      <c r="J9" s="12">
        <v>0</v>
      </c>
    </row>
    <row r="10" spans="1:14" x14ac:dyDescent="0.3">
      <c r="D10" s="12"/>
      <c r="E10" s="12"/>
      <c r="F10" s="12"/>
      <c r="G10" s="12"/>
      <c r="H10" s="12"/>
      <c r="I10" s="12"/>
      <c r="J10" s="12"/>
    </row>
    <row r="11" spans="1:14" x14ac:dyDescent="0.3">
      <c r="A11" t="s">
        <v>54</v>
      </c>
      <c r="D11" s="12">
        <v>6850.76</v>
      </c>
      <c r="E11" s="12"/>
      <c r="F11" s="12">
        <v>17.05</v>
      </c>
      <c r="G11" s="12"/>
      <c r="H11" s="12">
        <v>4062.8</v>
      </c>
      <c r="I11" s="12"/>
      <c r="J11" s="12">
        <v>4085.3300000000004</v>
      </c>
    </row>
    <row r="12" spans="1:14" x14ac:dyDescent="0.3">
      <c r="D12" s="12"/>
      <c r="E12" s="12"/>
      <c r="F12" s="12"/>
      <c r="G12" s="12"/>
      <c r="H12" s="12"/>
      <c r="I12" s="12"/>
      <c r="J12" s="12"/>
    </row>
    <row r="13" spans="1:14" x14ac:dyDescent="0.3">
      <c r="D13" s="16">
        <v>172060.03</v>
      </c>
      <c r="E13" s="12"/>
      <c r="F13" s="16">
        <v>173234.93</v>
      </c>
      <c r="G13" s="12"/>
      <c r="H13" s="16">
        <v>155274.09999999998</v>
      </c>
      <c r="I13" s="12"/>
      <c r="J13" s="16">
        <v>142709.94999999998</v>
      </c>
      <c r="L13" s="23"/>
      <c r="N13" s="23"/>
    </row>
    <row r="14" spans="1:14" x14ac:dyDescent="0.3">
      <c r="D14" s="12"/>
      <c r="E14" s="12"/>
      <c r="F14" s="12"/>
      <c r="G14" s="12"/>
      <c r="H14" s="12"/>
      <c r="I14" s="12"/>
      <c r="J14" s="12"/>
    </row>
    <row r="15" spans="1:14" x14ac:dyDescent="0.3">
      <c r="A15" t="s">
        <v>55</v>
      </c>
      <c r="D15" s="12"/>
      <c r="E15" s="12"/>
      <c r="F15" s="12"/>
      <c r="G15" s="12"/>
      <c r="H15" s="12"/>
      <c r="I15" s="12"/>
      <c r="J15" s="12"/>
    </row>
    <row r="16" spans="1:14" x14ac:dyDescent="0.3">
      <c r="D16" s="12"/>
      <c r="E16" s="12"/>
      <c r="F16" s="12"/>
      <c r="G16" s="12"/>
      <c r="H16" s="12"/>
      <c r="I16" s="12"/>
      <c r="J16" s="12"/>
    </row>
    <row r="17" spans="1:14" x14ac:dyDescent="0.3">
      <c r="A17" t="s">
        <v>56</v>
      </c>
      <c r="D17" s="12">
        <v>27487.4</v>
      </c>
      <c r="E17" s="12"/>
      <c r="F17" s="12">
        <v>6174.2000000000007</v>
      </c>
      <c r="G17" s="12"/>
      <c r="H17" s="12">
        <v>13041.75</v>
      </c>
      <c r="I17" s="12"/>
      <c r="J17" s="12">
        <v>21216.95</v>
      </c>
    </row>
    <row r="18" spans="1:14" x14ac:dyDescent="0.3">
      <c r="D18" s="12"/>
      <c r="E18" s="12"/>
      <c r="F18" s="12"/>
      <c r="G18" s="12"/>
      <c r="H18" s="12"/>
      <c r="I18" s="12"/>
      <c r="J18" s="12"/>
    </row>
    <row r="19" spans="1:14" x14ac:dyDescent="0.3">
      <c r="A19" t="s">
        <v>57</v>
      </c>
      <c r="D19" s="12">
        <v>0</v>
      </c>
      <c r="E19" s="12"/>
      <c r="F19" s="12">
        <v>0</v>
      </c>
      <c r="G19" s="12"/>
      <c r="H19" s="12">
        <v>0</v>
      </c>
      <c r="I19" s="12"/>
      <c r="J19" s="12">
        <v>0</v>
      </c>
    </row>
    <row r="20" spans="1:14" x14ac:dyDescent="0.3">
      <c r="D20" s="12"/>
      <c r="E20" s="12"/>
      <c r="F20" s="12"/>
      <c r="G20" s="12"/>
      <c r="H20" s="12"/>
      <c r="I20" s="12"/>
      <c r="J20" s="12"/>
    </row>
    <row r="21" spans="1:14" x14ac:dyDescent="0.3">
      <c r="A21" t="s">
        <v>58</v>
      </c>
      <c r="D21" s="12">
        <v>44334.749999999993</v>
      </c>
      <c r="E21" s="12"/>
      <c r="F21" s="12">
        <v>15849.430000000004</v>
      </c>
      <c r="G21" s="12"/>
      <c r="H21" s="12">
        <v>25572.310000000005</v>
      </c>
      <c r="I21" s="12"/>
      <c r="J21" s="12">
        <v>26823.280000000006</v>
      </c>
    </row>
    <row r="22" spans="1:14" x14ac:dyDescent="0.3">
      <c r="D22" s="12"/>
      <c r="E22" s="12"/>
      <c r="F22" s="12"/>
      <c r="G22" s="12"/>
      <c r="H22" s="12"/>
      <c r="I22" s="12"/>
      <c r="J22" s="12"/>
    </row>
    <row r="23" spans="1:14" x14ac:dyDescent="0.3">
      <c r="D23" s="16">
        <v>71822.149999999994</v>
      </c>
      <c r="E23" s="12"/>
      <c r="F23" s="16">
        <v>22023.630000000005</v>
      </c>
      <c r="G23" s="12"/>
      <c r="H23" s="16">
        <v>38614.060000000005</v>
      </c>
      <c r="I23" s="12"/>
      <c r="J23" s="16">
        <v>48040.23000000001</v>
      </c>
      <c r="L23" s="23"/>
      <c r="N23" s="23"/>
    </row>
    <row r="24" spans="1:14" x14ac:dyDescent="0.3">
      <c r="D24" s="12"/>
      <c r="E24" s="12"/>
      <c r="F24" s="12"/>
      <c r="G24" s="12"/>
      <c r="H24" s="12"/>
      <c r="I24" s="12"/>
      <c r="J24" s="12"/>
    </row>
    <row r="25" spans="1:14" ht="15" thickBot="1" x14ac:dyDescent="0.35">
      <c r="A25" t="s">
        <v>59</v>
      </c>
      <c r="D25" s="24">
        <v>100237.88</v>
      </c>
      <c r="E25" s="12"/>
      <c r="F25" s="24">
        <v>151211.29999999999</v>
      </c>
      <c r="G25" s="12"/>
      <c r="H25" s="24">
        <v>116660.03999999998</v>
      </c>
      <c r="I25" s="12"/>
      <c r="J25" s="24">
        <v>94669.719999999972</v>
      </c>
      <c r="L25" s="26"/>
      <c r="N25" s="26"/>
    </row>
    <row r="26" spans="1:14" ht="15" thickTop="1" x14ac:dyDescent="0.3"/>
    <row r="27" spans="1:14" x14ac:dyDescent="0.3">
      <c r="A27" t="s">
        <v>60</v>
      </c>
    </row>
    <row r="29" spans="1:14" x14ac:dyDescent="0.3">
      <c r="A29" t="s">
        <v>61</v>
      </c>
      <c r="D29" s="12">
        <v>31693.01</v>
      </c>
      <c r="E29" s="12"/>
      <c r="F29" s="12">
        <v>83331.64</v>
      </c>
      <c r="G29" s="12"/>
      <c r="H29" s="12">
        <v>71328.460000000006</v>
      </c>
      <c r="I29" s="12"/>
      <c r="J29" s="12"/>
    </row>
    <row r="30" spans="1:14" x14ac:dyDescent="0.3">
      <c r="D30" s="12">
        <v>70081.72</v>
      </c>
      <c r="E30" s="12"/>
      <c r="F30" s="12">
        <v>70081.72</v>
      </c>
      <c r="G30" s="12"/>
      <c r="H30" s="12">
        <v>70081.72</v>
      </c>
      <c r="I30" s="12"/>
      <c r="J30" s="12">
        <v>70081.72</v>
      </c>
    </row>
    <row r="31" spans="1:14" x14ac:dyDescent="0.3">
      <c r="A31" t="s">
        <v>62</v>
      </c>
      <c r="D31" s="12">
        <v>1536.85</v>
      </c>
      <c r="E31" s="12"/>
      <c r="F31" s="12">
        <v>2202.06</v>
      </c>
      <c r="G31" s="12"/>
      <c r="H31" s="12">
        <v>2785.56</v>
      </c>
      <c r="I31" s="12"/>
      <c r="J31" s="12"/>
    </row>
    <row r="32" spans="1:14" x14ac:dyDescent="0.3">
      <c r="D32" s="12"/>
      <c r="E32" s="12"/>
      <c r="F32" s="12"/>
      <c r="G32" s="12"/>
      <c r="H32" s="12"/>
      <c r="I32" s="12"/>
      <c r="J32" s="12"/>
    </row>
    <row r="33" spans="1:14" ht="15" thickBot="1" x14ac:dyDescent="0.35">
      <c r="A33" t="s">
        <v>63</v>
      </c>
      <c r="D33" s="24">
        <v>100237.87999999999</v>
      </c>
      <c r="E33" s="12"/>
      <c r="F33" s="24">
        <v>151211.29999999999</v>
      </c>
      <c r="G33" s="12"/>
      <c r="H33" s="24">
        <v>138624.62</v>
      </c>
      <c r="I33" s="12"/>
      <c r="J33" s="24"/>
      <c r="L33" s="26"/>
      <c r="N33" s="26"/>
    </row>
    <row r="34" spans="1:14" ht="15" thickTop="1" x14ac:dyDescent="0.3"/>
  </sheetData>
  <mergeCells count="1">
    <mergeCell ref="A2:N2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D4AC4-A08A-49F0-BA7D-9870EBD9C692}">
  <dimension ref="A1:D25"/>
  <sheetViews>
    <sheetView tabSelected="1" workbookViewId="0">
      <selection activeCell="A2" sqref="A2"/>
    </sheetView>
  </sheetViews>
  <sheetFormatPr defaultRowHeight="14.4" x14ac:dyDescent="0.3"/>
  <cols>
    <col min="1" max="1" width="23.88671875" bestFit="1" customWidth="1"/>
    <col min="2" max="2" width="11.109375" bestFit="1" customWidth="1"/>
    <col min="3" max="3" width="11.21875" bestFit="1" customWidth="1"/>
    <col min="4" max="4" width="9" bestFit="1" customWidth="1"/>
  </cols>
  <sheetData>
    <row r="1" spans="1:4" x14ac:dyDescent="0.3">
      <c r="A1" s="4" t="s">
        <v>0</v>
      </c>
    </row>
    <row r="2" spans="1:4" x14ac:dyDescent="0.3">
      <c r="A2" s="27" t="s">
        <v>90</v>
      </c>
    </row>
    <row r="4" spans="1:4" x14ac:dyDescent="0.3">
      <c r="A4" s="30" t="s">
        <v>64</v>
      </c>
      <c r="B4" s="30"/>
      <c r="C4" s="31" t="s">
        <v>65</v>
      </c>
      <c r="D4" s="30" t="s">
        <v>30</v>
      </c>
    </row>
    <row r="5" spans="1:4" x14ac:dyDescent="0.3">
      <c r="A5" t="s">
        <v>66</v>
      </c>
      <c r="B5" s="9"/>
      <c r="C5" s="28"/>
      <c r="D5" s="12"/>
    </row>
    <row r="6" spans="1:4" x14ac:dyDescent="0.3">
      <c r="A6" t="s">
        <v>67</v>
      </c>
      <c r="B6" s="9"/>
      <c r="C6" s="29">
        <v>44862</v>
      </c>
      <c r="D6" s="12">
        <v>140.74</v>
      </c>
    </row>
    <row r="7" spans="1:4" x14ac:dyDescent="0.3">
      <c r="A7" t="s">
        <v>68</v>
      </c>
      <c r="C7" s="29"/>
      <c r="D7" s="12"/>
    </row>
    <row r="8" spans="1:4" x14ac:dyDescent="0.3">
      <c r="A8" t="s">
        <v>69</v>
      </c>
      <c r="C8" s="29">
        <v>44844</v>
      </c>
      <c r="D8" s="12">
        <v>26.99</v>
      </c>
    </row>
    <row r="9" spans="1:4" x14ac:dyDescent="0.3">
      <c r="A9" t="s">
        <v>70</v>
      </c>
      <c r="C9" s="29"/>
      <c r="D9" s="12"/>
    </row>
    <row r="10" spans="1:4" x14ac:dyDescent="0.3">
      <c r="A10" t="s">
        <v>71</v>
      </c>
      <c r="C10" s="29"/>
      <c r="D10" s="12"/>
    </row>
    <row r="11" spans="1:4" x14ac:dyDescent="0.3">
      <c r="A11" t="s">
        <v>72</v>
      </c>
      <c r="C11" s="29">
        <v>44848</v>
      </c>
      <c r="D11" s="12">
        <v>62.07</v>
      </c>
    </row>
    <row r="12" spans="1:4" x14ac:dyDescent="0.3">
      <c r="A12" t="s">
        <v>73</v>
      </c>
      <c r="B12" s="9" t="s">
        <v>74</v>
      </c>
      <c r="C12">
        <v>5814</v>
      </c>
      <c r="D12" s="12">
        <v>390</v>
      </c>
    </row>
    <row r="13" spans="1:4" x14ac:dyDescent="0.3">
      <c r="A13" t="s">
        <v>75</v>
      </c>
      <c r="B13" s="9" t="s">
        <v>76</v>
      </c>
      <c r="C13">
        <v>5815</v>
      </c>
      <c r="D13" s="12">
        <v>285.60000000000002</v>
      </c>
    </row>
    <row r="14" spans="1:4" x14ac:dyDescent="0.3">
      <c r="A14" t="s">
        <v>77</v>
      </c>
      <c r="B14" s="9" t="s">
        <v>78</v>
      </c>
      <c r="C14">
        <v>5816</v>
      </c>
      <c r="D14" s="12">
        <v>140</v>
      </c>
    </row>
    <row r="15" spans="1:4" x14ac:dyDescent="0.3">
      <c r="A15" s="9" t="s">
        <v>79</v>
      </c>
      <c r="B15" s="9" t="s">
        <v>80</v>
      </c>
      <c r="C15">
        <v>5817</v>
      </c>
      <c r="D15" s="12">
        <v>29.54</v>
      </c>
    </row>
    <row r="16" spans="1:4" x14ac:dyDescent="0.3">
      <c r="A16" s="9" t="s">
        <v>81</v>
      </c>
      <c r="B16" s="9" t="s">
        <v>82</v>
      </c>
      <c r="C16">
        <v>5818</v>
      </c>
      <c r="D16" s="12">
        <v>150.63999999999999</v>
      </c>
    </row>
    <row r="17" spans="1:4" x14ac:dyDescent="0.3">
      <c r="A17" s="9" t="s">
        <v>83</v>
      </c>
      <c r="B17" s="9" t="s">
        <v>10</v>
      </c>
      <c r="C17" s="9" t="s">
        <v>84</v>
      </c>
      <c r="D17" s="12">
        <v>1801.39</v>
      </c>
    </row>
    <row r="18" spans="1:4" x14ac:dyDescent="0.3">
      <c r="A18" s="9" t="s">
        <v>85</v>
      </c>
      <c r="B18" t="s">
        <v>86</v>
      </c>
      <c r="C18" s="28">
        <v>5821</v>
      </c>
      <c r="D18" s="12">
        <v>183</v>
      </c>
    </row>
    <row r="19" spans="1:4" x14ac:dyDescent="0.3">
      <c r="A19" s="9" t="s">
        <v>87</v>
      </c>
      <c r="B19" t="s">
        <v>88</v>
      </c>
      <c r="C19" s="28">
        <v>5822</v>
      </c>
      <c r="D19" s="12">
        <v>42</v>
      </c>
    </row>
    <row r="20" spans="1:4" x14ac:dyDescent="0.3">
      <c r="A20" s="9" t="s">
        <v>89</v>
      </c>
      <c r="C20" s="29">
        <v>44865</v>
      </c>
      <c r="D20" s="12"/>
    </row>
    <row r="21" spans="1:4" x14ac:dyDescent="0.3">
      <c r="A21" s="9"/>
      <c r="C21" s="28"/>
      <c r="D21" s="11"/>
    </row>
    <row r="22" spans="1:4" x14ac:dyDescent="0.3">
      <c r="C22" s="28"/>
      <c r="D22" s="12"/>
    </row>
    <row r="23" spans="1:4" x14ac:dyDescent="0.3">
      <c r="D23" s="12"/>
    </row>
    <row r="24" spans="1:4" ht="15" thickBot="1" x14ac:dyDescent="0.35">
      <c r="A24" t="s">
        <v>32</v>
      </c>
      <c r="D24" s="15">
        <f t="shared" ref="D24" si="0">SUM(D5:D23)</f>
        <v>3251.9700000000003</v>
      </c>
    </row>
    <row r="25" spans="1:4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P1 Mstr Sheet</vt:lpstr>
      <vt:lpstr>P2 Mthly Summ</vt:lpstr>
      <vt:lpstr>P3 Qtrly Statemt</vt:lpstr>
      <vt:lpstr>P4 Oct Cred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cp:lastPrinted>2023-01-12T11:00:19Z</cp:lastPrinted>
  <dcterms:created xsi:type="dcterms:W3CDTF">2023-01-11T13:42:25Z</dcterms:created>
  <dcterms:modified xsi:type="dcterms:W3CDTF">2023-01-12T11:02:46Z</dcterms:modified>
</cp:coreProperties>
</file>